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1 INFORMACION CONTABLE\"/>
    </mc:Choice>
  </mc:AlternateContent>
  <xr:revisionPtr revIDLastSave="0" documentId="13_ncr:1_{7C9F2057-4FAD-4BE5-9FEB-1FF445A82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55" i="2"/>
  <c r="B55" i="2"/>
  <c r="C48" i="2"/>
  <c r="B48" i="2"/>
  <c r="C49" i="2"/>
  <c r="B49" i="2"/>
  <c r="C41" i="2"/>
  <c r="C45" i="2" s="1"/>
  <c r="B41" i="2"/>
  <c r="C36" i="2"/>
  <c r="B36" i="2"/>
  <c r="C16" i="2"/>
  <c r="B16" i="2"/>
  <c r="C4" i="2"/>
  <c r="B4" i="2"/>
  <c r="B45" i="2" l="1"/>
  <c r="C59" i="2"/>
  <c r="C33" i="2"/>
  <c r="B59" i="2"/>
  <c r="B33" i="2"/>
  <c r="C61" i="2" l="1"/>
  <c r="C65" i="2" s="1"/>
  <c r="B61" i="2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<sst xmlns="http://schemas.openxmlformats.org/spreadsheetml/2006/main" count="58" uniqueCount="50">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</sst>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Protection="1"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4" xfId="8" quotePrefix="1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783982</xdr:colOff>
      <xdr:row>71</xdr:row>
      <xdr:rowOff>1</xdr:rowOff>
    </xdr:from>
    <xdr:to>
      <xdr:col>2</xdr:col>
      <xdr:colOff>923193</xdr:colOff>
      <xdr:row>75</xdr:row>
      <xdr:rowOff>132501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8B22AE-3940-497F-A805-BB12F2E6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2" y="11217520"/>
          <a:ext cx="6814038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113717426.02000001</v>
      </c>
      <c r="C4" s="7">
        <f>+C5+C6+C7+C8+C9+C10+C11+C12+C13+C14</f>
        <v>149648958.93000001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20405202.539999999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29409755.940000001</v>
      </c>
      <c r="C11" s="9">
        <v>33600765.200000003</v>
      </c>
    </row>
    <row r="12" spans="1:3" ht="22.5" x14ac:dyDescent="0.2">
      <c r="A12" s="8" t="s">
        <v>10</v>
      </c>
      <c r="B12" s="9">
        <v>0</v>
      </c>
      <c r="C12" s="9">
        <v>11737724.17</v>
      </c>
    </row>
    <row r="13" spans="1:3" ht="11.25" customHeight="1" x14ac:dyDescent="0.2">
      <c r="A13" s="8" t="s">
        <v>11</v>
      </c>
      <c r="B13" s="9">
        <v>63902467.539999999</v>
      </c>
      <c r="C13" s="9">
        <v>67045944</v>
      </c>
    </row>
    <row r="14" spans="1:3" ht="11.25" customHeight="1" x14ac:dyDescent="0.2">
      <c r="A14" s="8" t="s">
        <v>12</v>
      </c>
      <c r="B14" s="9">
        <v>0</v>
      </c>
      <c r="C14" s="9">
        <v>37264525.560000002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55436322.630000003</v>
      </c>
      <c r="C16" s="7">
        <f>+C17+C18+C19+C20+C21+C22+C23+C24+C25+C26+C27+C28+C29+C30+C31+C32</f>
        <v>102349483.40000001</v>
      </c>
    </row>
    <row r="17" spans="1:3" ht="11.25" customHeight="1" x14ac:dyDescent="0.2">
      <c r="A17" s="8" t="s">
        <v>14</v>
      </c>
      <c r="B17" s="9">
        <v>37487325.869999997</v>
      </c>
      <c r="C17" s="9">
        <v>51024504.789999999</v>
      </c>
    </row>
    <row r="18" spans="1:3" ht="11.25" customHeight="1" x14ac:dyDescent="0.2">
      <c r="A18" s="8" t="s">
        <v>15</v>
      </c>
      <c r="B18" s="9">
        <v>1016746.34</v>
      </c>
      <c r="C18" s="9">
        <v>3104117.8</v>
      </c>
    </row>
    <row r="19" spans="1:3" ht="11.25" customHeight="1" x14ac:dyDescent="0.2">
      <c r="A19" s="8" t="s">
        <v>16</v>
      </c>
      <c r="B19" s="9">
        <v>8807770.4199999999</v>
      </c>
      <c r="C19" s="9">
        <v>12869046.66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8124480</v>
      </c>
      <c r="C23" s="9">
        <v>13234633.42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22117180.73</v>
      </c>
    </row>
    <row r="33" spans="1:3" ht="11.25" customHeight="1" x14ac:dyDescent="0.2">
      <c r="A33" s="4" t="s">
        <v>30</v>
      </c>
      <c r="B33" s="7">
        <f>+B4-B16</f>
        <v>58281103.390000008</v>
      </c>
      <c r="C33" s="7">
        <f>+C4-C16</f>
        <v>47299475.530000001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1836112.6300000001</v>
      </c>
      <c r="C41" s="7">
        <f>+C42+C43+C44</f>
        <v>2373553.7400000002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1796369.87</v>
      </c>
      <c r="C43" s="9">
        <v>1795759.48</v>
      </c>
    </row>
    <row r="44" spans="1:3" ht="11.25" customHeight="1" x14ac:dyDescent="0.2">
      <c r="A44" s="8" t="s">
        <v>35</v>
      </c>
      <c r="B44" s="9">
        <v>39742.76</v>
      </c>
      <c r="C44" s="9">
        <v>577794.26</v>
      </c>
    </row>
    <row r="45" spans="1:3" ht="11.25" customHeight="1" x14ac:dyDescent="0.2">
      <c r="A45" s="4" t="s">
        <v>36</v>
      </c>
      <c r="B45" s="7">
        <f>+B36-B41</f>
        <v>-1836112.6300000001</v>
      </c>
      <c r="C45" s="7">
        <f>+C36-C41</f>
        <v>-2373553.7400000002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17697115.719999999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17697115.719999999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58923587.32</v>
      </c>
      <c r="C54" s="7">
        <f>+C55+C58</f>
        <v>21037519.109999999</v>
      </c>
    </row>
    <row r="55" spans="1:3" ht="11.25" customHeight="1" x14ac:dyDescent="0.2">
      <c r="A55" s="8" t="s">
        <v>42</v>
      </c>
      <c r="B55" s="9">
        <f>+B56+B57</f>
        <v>0</v>
      </c>
      <c r="C55" s="9">
        <f>+C56+C57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19">
        <v>58923587.32</v>
      </c>
      <c r="C58" s="9">
        <v>21037519.109999999</v>
      </c>
    </row>
    <row r="59" spans="1:3" ht="11.25" customHeight="1" x14ac:dyDescent="0.2">
      <c r="A59" s="4" t="s">
        <v>44</v>
      </c>
      <c r="B59" s="7">
        <f>+B48-B54</f>
        <v>-58923587.32</v>
      </c>
      <c r="C59" s="7">
        <f>+C48-C54</f>
        <v>-3340403.3900000006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-2478596.5599999949</v>
      </c>
      <c r="C61" s="7">
        <f>+C33+C45+C59</f>
        <v>41585518.399999999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230025708.03999999</v>
      </c>
      <c r="C63" s="7">
        <v>188440189.63999999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227547111.47999999</v>
      </c>
      <c r="C65" s="7">
        <f>+C61+C63</f>
        <v>230025708.03999999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3" t="s">
        <v>48</v>
      </c>
      <c r="B68" s="24"/>
      <c r="C68" s="24"/>
    </row>
    <row r="69" spans="1:3" x14ac:dyDescent="0.2">
      <c r="B69" s="17"/>
    </row>
    <row r="70" spans="1:3" x14ac:dyDescent="0.2">
      <c r="B70" s="17"/>
    </row>
    <row r="71" spans="1:3" x14ac:dyDescent="0.2">
      <c r="A71" s="15"/>
      <c r="B71" s="18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2024-10-18T17:58:02Z</cp:lastPrinted>
  <dcterms:created xsi:type="dcterms:W3CDTF">2012-12-11T20:31:36Z</dcterms:created>
  <dcterms:modified xsi:type="dcterms:W3CDTF">2024-10-23T16:20:43Z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